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Q22"/>
  <c r="Q23"/>
  <c r="O24"/>
  <c r="P24"/>
  <c r="Q28"/>
  <c r="Q24" s="1"/>
  <c r="Q29"/>
  <c r="Q30"/>
  <c r="O33"/>
  <c r="P33"/>
  <c r="P39"/>
  <c r="R10" l="1"/>
</calcChain>
</file>

<file path=xl/sharedStrings.xml><?xml version="1.0" encoding="utf-8"?>
<sst xmlns="http://schemas.openxmlformats.org/spreadsheetml/2006/main" count="74" uniqueCount="43">
  <si>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</si>
  <si>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</si>
  <si>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</si>
  <si>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</si>
  <si>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</si>
  <si>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</si>
  <si>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</si>
  <si>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</si>
  <si>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</si>
  <si>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</si>
  <si>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</si>
  <si>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</si>
  <si>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</si>
  <si>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</si>
  <si>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</si>
  <si>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в) обслуживание газового оборудования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</si>
  <si>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</si>
  <si>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</si>
  <si>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</si>
  <si>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</si>
  <si>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</si>
  <si>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</si>
  <si>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</si>
  <si>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</si>
  <si>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</si>
  <si>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</si>
  <si>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</si>
  <si>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</si>
  <si>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</si>
  <si>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</si>
  <si>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- 94 %</t>
  </si>
  <si>
    <t>Фонд содержания и текущего ремонта,  S 2477,4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</si>
  <si>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</si>
  <si>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</si>
  <si>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</si>
  <si>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</si>
  <si>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</si>
  <si>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</si>
  <si>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</si>
  <si>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</si>
  <si>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</si>
  <si>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Тимирязева д.23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</si>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</sst>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distributed"/>
    </xf>
    <xf numFmtId="0" fontId="5" fillId="0" borderId="0" xfId="0" applyFont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0" xfId="0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" fontId="4" fillId="0" borderId="1" xfId="0" applyNumberFormat="1" applyFont="1" applyBorder="1"/>
    <xf numFmtId="4" fontId="5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M6">
            <v>119663.33</v>
          </cell>
        </row>
        <row r="16">
          <cell r="BD16">
            <v>298.88</v>
          </cell>
        </row>
        <row r="17">
          <cell r="BD17">
            <v>90.26</v>
          </cell>
        </row>
        <row r="18">
          <cell r="BD18">
            <v>977.13</v>
          </cell>
        </row>
        <row r="20">
          <cell r="CM20">
            <v>2398.34</v>
          </cell>
        </row>
        <row r="23">
          <cell r="CM23">
            <v>188539.03</v>
          </cell>
        </row>
        <row r="27">
          <cell r="BD27">
            <v>165.76</v>
          </cell>
          <cell r="BH27">
            <v>185.9</v>
          </cell>
          <cell r="BK27">
            <v>3097.48</v>
          </cell>
          <cell r="BQ27">
            <v>2407.9699999999998</v>
          </cell>
          <cell r="BZ27">
            <v>215.23</v>
          </cell>
          <cell r="CF27">
            <v>2804.56</v>
          </cell>
          <cell r="CI27">
            <v>110.59</v>
          </cell>
          <cell r="CL27">
            <v>344.49</v>
          </cell>
        </row>
        <row r="28">
          <cell r="BD28">
            <v>7323.93</v>
          </cell>
          <cell r="BH28">
            <v>1683.66</v>
          </cell>
          <cell r="BK28">
            <v>10463.16</v>
          </cell>
          <cell r="BN28">
            <v>1739.1</v>
          </cell>
          <cell r="BQ28">
            <v>10187.209999999999</v>
          </cell>
          <cell r="BT28">
            <v>1860.09</v>
          </cell>
          <cell r="BW28">
            <v>1433.63</v>
          </cell>
          <cell r="BZ28">
            <v>3416.85</v>
          </cell>
          <cell r="CC28">
            <v>1426.85</v>
          </cell>
          <cell r="CF28">
            <v>13892.62</v>
          </cell>
          <cell r="CI28">
            <v>3420.57</v>
          </cell>
          <cell r="CL28">
            <v>3922.49</v>
          </cell>
        </row>
        <row r="29">
          <cell r="BD29">
            <v>2211.83</v>
          </cell>
          <cell r="BH29">
            <v>508.46</v>
          </cell>
          <cell r="BK29">
            <v>3159.87</v>
          </cell>
          <cell r="BN29">
            <v>525.21</v>
          </cell>
          <cell r="BQ29">
            <v>3076.54</v>
          </cell>
          <cell r="BT29">
            <v>561.75</v>
          </cell>
          <cell r="BW29">
            <v>432.96</v>
          </cell>
          <cell r="BZ29">
            <v>1031.8900000000001</v>
          </cell>
          <cell r="CC29">
            <v>430.91</v>
          </cell>
          <cell r="CF29">
            <v>4195.57</v>
          </cell>
          <cell r="CI29">
            <v>1033.01</v>
          </cell>
          <cell r="CL29">
            <v>1184.5899999999999</v>
          </cell>
        </row>
        <row r="35">
          <cell r="CM35">
            <v>63211.329999999994</v>
          </cell>
        </row>
        <row r="46">
          <cell r="CM46">
            <v>109827.38999999998</v>
          </cell>
        </row>
        <row r="49">
          <cell r="E49">
            <v>28226.75</v>
          </cell>
          <cell r="BG49">
            <v>28706.06</v>
          </cell>
          <cell r="BJ49">
            <v>34103.22</v>
          </cell>
          <cell r="BM49">
            <v>36937.47</v>
          </cell>
          <cell r="BP49">
            <v>45248.36</v>
          </cell>
          <cell r="BS49">
            <v>32266.94</v>
          </cell>
          <cell r="BV49">
            <v>39636.910000000003</v>
          </cell>
          <cell r="BY49">
            <v>34413.879999999997</v>
          </cell>
          <cell r="CB49">
            <v>41544.82</v>
          </cell>
          <cell r="CE49">
            <v>51529.74</v>
          </cell>
          <cell r="CH49">
            <v>31544.120000000003</v>
          </cell>
          <cell r="CK49">
            <v>51973.130000000005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7"/>
  <sheetViews>
    <sheetView tabSelected="1" topLeftCell="B1" workbookViewId="0">
      <selection activeCell="B31" sqref="B31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2:30">
      <c r="B3" s="64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5" spans="2:30" ht="45.75" customHeight="1">
      <c r="B5" s="62" t="s">
        <v>40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 t="s">
        <v>25</v>
      </c>
      <c r="P5" s="59" t="s">
        <v>39</v>
      </c>
      <c r="Q5" s="59" t="s">
        <v>38</v>
      </c>
      <c r="R5" s="59" t="s">
        <v>37</v>
      </c>
      <c r="S5" s="37" t="s">
        <v>36</v>
      </c>
      <c r="T5" s="41"/>
      <c r="U5" s="41"/>
    </row>
    <row r="6" spans="2:30" ht="23.25" customHeight="1">
      <c r="B6" s="47" t="s">
        <v>35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>
        <v>3.55</v>
      </c>
      <c r="P6" s="58">
        <v>79379.820000000007</v>
      </c>
      <c r="Q6" s="48">
        <v>93624.53</v>
      </c>
      <c r="R6" s="48">
        <v>39074.199999999997</v>
      </c>
      <c r="S6" s="57">
        <f>P6+Q6-R6</f>
        <v>133930.15000000002</v>
      </c>
      <c r="T6" s="41"/>
      <c r="U6" s="41"/>
    </row>
    <row r="7" spans="2:30" ht="15.75" customHeight="1">
      <c r="B7" s="47" t="s">
        <v>34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5"/>
      <c r="P7" s="45"/>
      <c r="Q7" s="45"/>
      <c r="R7" s="56"/>
      <c r="S7" s="45"/>
      <c r="T7" s="55"/>
      <c r="U7" s="41"/>
      <c r="V7" s="41"/>
    </row>
    <row r="8" spans="2:30" ht="24.75" customHeight="1"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2"/>
      <c r="P8" s="42"/>
      <c r="Q8" s="42"/>
      <c r="R8" s="42"/>
      <c r="S8" s="42"/>
      <c r="T8" s="36"/>
      <c r="U8" s="41"/>
      <c r="V8" s="41"/>
    </row>
    <row r="9" spans="2:30" ht="43.5" customHeight="1">
      <c r="B9" s="54" t="s">
        <v>33</v>
      </c>
      <c r="C9" s="53" t="s">
        <v>27</v>
      </c>
      <c r="D9" s="53" t="s">
        <v>26</v>
      </c>
      <c r="E9" s="53" t="s">
        <v>23</v>
      </c>
      <c r="F9" s="53" t="s">
        <v>27</v>
      </c>
      <c r="G9" s="53" t="s">
        <v>26</v>
      </c>
      <c r="H9" s="53" t="s">
        <v>23</v>
      </c>
      <c r="I9" s="53" t="s">
        <v>27</v>
      </c>
      <c r="J9" s="53" t="s">
        <v>26</v>
      </c>
      <c r="K9" s="53" t="s">
        <v>23</v>
      </c>
      <c r="L9" s="53" t="s">
        <v>27</v>
      </c>
      <c r="M9" s="53" t="s">
        <v>26</v>
      </c>
      <c r="N9" s="53" t="s">
        <v>23</v>
      </c>
      <c r="O9" s="52" t="s">
        <v>25</v>
      </c>
      <c r="P9" s="52" t="s">
        <v>27</v>
      </c>
      <c r="Q9" s="52" t="s">
        <v>32</v>
      </c>
      <c r="R9" s="52" t="s">
        <v>23</v>
      </c>
      <c r="T9" s="41"/>
      <c r="U9" s="41"/>
    </row>
    <row r="10" spans="2:30" ht="14.25" customHeight="1">
      <c r="B10" s="47" t="s">
        <v>31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51">
        <f>O15+O24+O33+O39</f>
        <v>15.649999999999999</v>
      </c>
      <c r="P10" s="50">
        <f>P15+P24+P33+P39</f>
        <v>481241.07999999996</v>
      </c>
      <c r="Q10" s="49">
        <f>'[1]2014'!E49+'[1]2014'!BG49+'[1]2014'!BJ49+'[1]2014'!BM49+'[1]2014'!BP49+'[1]2014'!BS49+'[1]2014'!BV49+'[1]2014'!BY49+'[1]2014'!CB49+'[1]2014'!CE49+'[1]2014'!CH49+'[1]2014'!CK49</f>
        <v>456131.39999999997</v>
      </c>
      <c r="R10" s="48">
        <f>Q15+Q24+Q33+Q39</f>
        <v>319592.38</v>
      </c>
      <c r="T10" s="41"/>
      <c r="U10" s="41"/>
    </row>
    <row r="11" spans="2:30" ht="14.25" customHeight="1">
      <c r="B11" s="47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5"/>
      <c r="P11" s="45"/>
      <c r="Q11" s="45"/>
      <c r="R11" s="45"/>
      <c r="S11" s="42"/>
      <c r="U11" s="41"/>
      <c r="V11" s="41"/>
    </row>
    <row r="12" spans="2:30" ht="14.25" customHeight="1"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/>
      <c r="Q12" s="42"/>
      <c r="R12" s="42"/>
      <c r="S12" s="42"/>
      <c r="T12" s="36"/>
      <c r="U12" s="41"/>
      <c r="V12" s="41"/>
    </row>
    <row r="13" spans="2:30" ht="14.25" customHeight="1">
      <c r="B13" s="44" t="s">
        <v>29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42"/>
      <c r="Q13" s="42"/>
      <c r="R13" s="42"/>
      <c r="S13" s="42"/>
      <c r="T13" s="36"/>
      <c r="U13" s="41"/>
      <c r="V13" s="41"/>
    </row>
    <row r="14" spans="2:30" ht="46.5" customHeight="1">
      <c r="B14" s="40" t="s">
        <v>28</v>
      </c>
      <c r="C14" s="39" t="s">
        <v>27</v>
      </c>
      <c r="D14" s="39" t="s">
        <v>26</v>
      </c>
      <c r="E14" s="39" t="s">
        <v>23</v>
      </c>
      <c r="F14" s="39" t="s">
        <v>27</v>
      </c>
      <c r="G14" s="39" t="s">
        <v>26</v>
      </c>
      <c r="H14" s="39" t="s">
        <v>23</v>
      </c>
      <c r="I14" s="39" t="s">
        <v>27</v>
      </c>
      <c r="J14" s="39" t="s">
        <v>26</v>
      </c>
      <c r="K14" s="39" t="s">
        <v>23</v>
      </c>
      <c r="L14" s="39" t="s">
        <v>27</v>
      </c>
      <c r="M14" s="39" t="s">
        <v>26</v>
      </c>
      <c r="N14" s="39" t="s">
        <v>23</v>
      </c>
      <c r="O14" s="38" t="s">
        <v>25</v>
      </c>
      <c r="P14" s="38" t="s">
        <v>24</v>
      </c>
      <c r="Q14" s="37" t="s">
        <v>23</v>
      </c>
      <c r="R14" s="36"/>
      <c r="S14" s="36"/>
      <c r="T14" s="36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5" t="s">
        <v>22</v>
      </c>
      <c r="C15" s="21">
        <v>24859.35</v>
      </c>
      <c r="D15" s="21">
        <v>22877.49</v>
      </c>
      <c r="E15" s="21">
        <v>21206.31</v>
      </c>
      <c r="F15" s="21">
        <v>24859.35</v>
      </c>
      <c r="G15" s="21">
        <v>18911.990000000002</v>
      </c>
      <c r="H15" s="21">
        <v>23324.52</v>
      </c>
      <c r="I15" s="21">
        <v>26892.720000000001</v>
      </c>
      <c r="J15" s="21">
        <v>21555.21</v>
      </c>
      <c r="K15" s="20"/>
      <c r="L15" s="21">
        <v>27517.08</v>
      </c>
      <c r="M15" s="21">
        <v>25950.07</v>
      </c>
      <c r="N15" s="21">
        <v>42019.65</v>
      </c>
      <c r="O15" s="34">
        <f>O16+O17+O18</f>
        <v>4.0299999999999994</v>
      </c>
      <c r="P15" s="33">
        <f>SUM('[1]2014'!CM6)</f>
        <v>119663.33</v>
      </c>
      <c r="Q15" s="8">
        <f>Q19+Q20+Q21+Q22+Q23</f>
        <v>3764.61</v>
      </c>
      <c r="R15" s="11"/>
      <c r="S15" s="11"/>
      <c r="T15" s="11"/>
      <c r="U15" s="26"/>
      <c r="V15" s="26"/>
      <c r="W15" s="26"/>
      <c r="X15" s="26"/>
      <c r="Y15" s="26"/>
      <c r="Z15" s="26"/>
      <c r="AA15" s="26"/>
      <c r="AB15" s="26"/>
      <c r="AC15" s="26"/>
    </row>
    <row r="16" spans="2:30" ht="24">
      <c r="B16" s="32" t="s">
        <v>21</v>
      </c>
      <c r="C16" s="6"/>
      <c r="D16" s="6"/>
      <c r="E16" s="9">
        <v>2192.63</v>
      </c>
      <c r="F16" s="6"/>
      <c r="G16" s="6"/>
      <c r="H16" s="9">
        <v>4287.8599999999997</v>
      </c>
      <c r="I16" s="6"/>
      <c r="J16" s="6"/>
      <c r="K16" s="6"/>
      <c r="L16" s="6"/>
      <c r="M16" s="6"/>
      <c r="N16" s="9">
        <v>11433.75</v>
      </c>
      <c r="O16" s="23">
        <v>1.72</v>
      </c>
      <c r="P16" s="13"/>
      <c r="Q16" s="30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29"/>
    </row>
    <row r="17" spans="1:30" ht="24">
      <c r="B17" s="32" t="s">
        <v>20</v>
      </c>
      <c r="C17" s="6"/>
      <c r="D17" s="6"/>
      <c r="E17" s="9">
        <v>662.17</v>
      </c>
      <c r="F17" s="6"/>
      <c r="G17" s="6"/>
      <c r="H17" s="9">
        <v>1294.93</v>
      </c>
      <c r="I17" s="6"/>
      <c r="J17" s="6"/>
      <c r="K17" s="6"/>
      <c r="L17" s="6"/>
      <c r="M17" s="6"/>
      <c r="N17" s="9">
        <v>3453</v>
      </c>
      <c r="O17" s="23">
        <v>1.71</v>
      </c>
      <c r="P17" s="13"/>
      <c r="Q17" s="30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29"/>
    </row>
    <row r="18" spans="1:30" ht="24">
      <c r="B18" s="32" t="s">
        <v>19</v>
      </c>
      <c r="C18" s="6"/>
      <c r="D18" s="6"/>
      <c r="E18" s="9">
        <v>2198.65</v>
      </c>
      <c r="F18" s="6"/>
      <c r="G18" s="6"/>
      <c r="H18" s="9">
        <v>3167</v>
      </c>
      <c r="I18" s="6"/>
      <c r="J18" s="6"/>
      <c r="K18" s="6"/>
      <c r="L18" s="6"/>
      <c r="M18" s="6"/>
      <c r="N18" s="9">
        <v>5190.37</v>
      </c>
      <c r="O18" s="31">
        <v>0.6</v>
      </c>
      <c r="P18" s="13"/>
      <c r="Q18" s="30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29"/>
    </row>
    <row r="19" spans="1:30" ht="15" customHeight="1">
      <c r="B19" s="22" t="s">
        <v>14</v>
      </c>
      <c r="C19" s="6"/>
      <c r="D19" s="6"/>
      <c r="E19" s="9"/>
      <c r="F19" s="6"/>
      <c r="G19" s="6"/>
      <c r="H19" s="9"/>
      <c r="I19" s="6"/>
      <c r="J19" s="6"/>
      <c r="K19" s="6"/>
      <c r="L19" s="6"/>
      <c r="M19" s="6"/>
      <c r="N19" s="9"/>
      <c r="O19" s="13"/>
      <c r="P19" s="13"/>
      <c r="Q19" s="28">
        <f>'[1]2014'!BD15+'[1]2014'!BH15+'[1]2014'!BK15+'[1]2014'!BN15+'[1]2014'!BQ15+'[1]2014'!BT15+'[1]2014'!BW15+'[1]2014'!BZ15+'[1]2014'!CC15+'[1]2014'!CF15+'[1]2014'!CI15+'[1]2014'!CL15</f>
        <v>0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29"/>
    </row>
    <row r="20" spans="1:30" ht="12.75" customHeight="1">
      <c r="B20" s="22" t="s">
        <v>12</v>
      </c>
      <c r="C20" s="6"/>
      <c r="D20" s="6"/>
      <c r="E20" s="9"/>
      <c r="F20" s="6"/>
      <c r="G20" s="6"/>
      <c r="H20" s="9"/>
      <c r="I20" s="6"/>
      <c r="J20" s="6"/>
      <c r="K20" s="6"/>
      <c r="L20" s="6"/>
      <c r="M20" s="6"/>
      <c r="N20" s="9"/>
      <c r="O20" s="13"/>
      <c r="P20" s="13"/>
      <c r="Q20" s="28">
        <f>'[1]2014'!BD16+'[1]2014'!BH16+'[1]2014'!BK16+'[1]2014'!BN16+'[1]2014'!BQ16+'[1]2014'!BT16+'[1]2014'!BW16+'[1]2014'!BZ16+'[1]2014'!CC16+'[1]2014'!CF16+'[1]2014'!CI16+'[1]2014'!CL16</f>
        <v>298.88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29"/>
    </row>
    <row r="21" spans="1:30">
      <c r="B21" s="22" t="s">
        <v>11</v>
      </c>
      <c r="C21" s="6"/>
      <c r="D21" s="6"/>
      <c r="E21" s="9"/>
      <c r="F21" s="6"/>
      <c r="G21" s="6"/>
      <c r="H21" s="9"/>
      <c r="I21" s="6"/>
      <c r="J21" s="6"/>
      <c r="K21" s="6"/>
      <c r="L21" s="6"/>
      <c r="M21" s="6"/>
      <c r="N21" s="9"/>
      <c r="O21" s="13"/>
      <c r="P21" s="13"/>
      <c r="Q21" s="28">
        <f>'[1]2014'!BD17+'[1]2014'!BH17+'[1]2014'!BK17+'[1]2014'!BN17+'[1]2014'!BQ17+'[1]2014'!BT17+'[1]2014'!BW17+'[1]2014'!BZ17+'[1]2014'!CC17+'[1]2014'!CF17+'[1]2014'!CI17+'[1]2014'!CL17</f>
        <v>90.26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29"/>
    </row>
    <row r="22" spans="1:30">
      <c r="B22" s="22" t="s">
        <v>10</v>
      </c>
      <c r="C22" s="21"/>
      <c r="D22" s="21"/>
      <c r="E22" s="20"/>
      <c r="F22" s="21"/>
      <c r="G22" s="21"/>
      <c r="H22" s="21"/>
      <c r="I22" s="21"/>
      <c r="J22" s="21"/>
      <c r="K22" s="20"/>
      <c r="L22" s="21"/>
      <c r="M22" s="21"/>
      <c r="N22" s="21"/>
      <c r="O22" s="19"/>
      <c r="P22" s="19"/>
      <c r="Q22" s="28">
        <f>'[1]2014'!BD18+'[1]2014'!BH18+'[1]2014'!BK18+'[1]2014'!BN18+'[1]2014'!BQ18+'[1]2014'!BT18+'[1]2014'!BW18+'[1]2014'!BZ18+'[1]2014'!CC18+'[1]2014'!CF18+'[1]2014'!CI18+'[1]2014'!CL18</f>
        <v>977.13</v>
      </c>
      <c r="R22" s="11"/>
      <c r="S22" s="11"/>
      <c r="T22" s="11"/>
      <c r="U22" s="27"/>
      <c r="V22" s="27"/>
      <c r="W22" s="3"/>
      <c r="X22" s="26"/>
      <c r="Y22" s="26"/>
      <c r="Z22" s="3"/>
      <c r="AA22" s="26"/>
      <c r="AB22" s="26"/>
      <c r="AC22" s="3"/>
    </row>
    <row r="23" spans="1:30">
      <c r="B23" s="22" t="s">
        <v>9</v>
      </c>
      <c r="C23" s="25">
        <v>3720.54</v>
      </c>
      <c r="D23" s="25">
        <v>3423.92</v>
      </c>
      <c r="E23" s="20"/>
      <c r="F23" s="25">
        <v>3720.54</v>
      </c>
      <c r="G23" s="25">
        <v>2830.34</v>
      </c>
      <c r="H23" s="25"/>
      <c r="I23" s="25">
        <v>3998.9</v>
      </c>
      <c r="J23" s="25">
        <v>3203.48</v>
      </c>
      <c r="K23" s="20"/>
      <c r="L23" s="25">
        <v>4125.96</v>
      </c>
      <c r="M23" s="25">
        <v>3890.79</v>
      </c>
      <c r="N23" s="20"/>
      <c r="O23" s="19"/>
      <c r="P23" s="19"/>
      <c r="Q23" s="24">
        <f>SUM('[1]2014'!CM20)</f>
        <v>2398.34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0" t="s">
        <v>18</v>
      </c>
      <c r="C24" s="9"/>
      <c r="D24" s="9"/>
      <c r="E24" s="6"/>
      <c r="F24" s="9"/>
      <c r="G24" s="9"/>
      <c r="H24" s="9"/>
      <c r="I24" s="9"/>
      <c r="J24" s="9"/>
      <c r="K24" s="6"/>
      <c r="L24" s="6"/>
      <c r="M24" s="6"/>
      <c r="N24" s="9">
        <v>1187.92</v>
      </c>
      <c r="O24" s="8">
        <f>O25+O26+O27</f>
        <v>5.9799999999999986</v>
      </c>
      <c r="P24" s="8">
        <f>SUM('[1]2014'!CM23)</f>
        <v>188539.03</v>
      </c>
      <c r="Q24" s="8">
        <f>Q28+Q29+Q30+Q31+Q32</f>
        <v>142789.04999999999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6" t="s">
        <v>17</v>
      </c>
      <c r="C25" s="9"/>
      <c r="D25" s="9"/>
      <c r="E25" s="6"/>
      <c r="F25" s="9"/>
      <c r="G25" s="9"/>
      <c r="H25" s="9"/>
      <c r="I25" s="9"/>
      <c r="J25" s="9"/>
      <c r="K25" s="6"/>
      <c r="L25" s="6"/>
      <c r="M25" s="6"/>
      <c r="N25" s="9">
        <v>358.75</v>
      </c>
      <c r="O25" s="23">
        <v>4.0599999999999996</v>
      </c>
      <c r="P25" s="13"/>
      <c r="Q25" s="17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6" t="s">
        <v>16</v>
      </c>
      <c r="C26" s="9"/>
      <c r="D26" s="9"/>
      <c r="E26" s="6"/>
      <c r="F26" s="9"/>
      <c r="G26" s="9"/>
      <c r="H26" s="9"/>
      <c r="I26" s="9"/>
      <c r="J26" s="9"/>
      <c r="K26" s="6"/>
      <c r="L26" s="6"/>
      <c r="M26" s="6"/>
      <c r="N26" s="9">
        <v>539.26</v>
      </c>
      <c r="O26" s="23">
        <v>1.65</v>
      </c>
      <c r="P26" s="13"/>
      <c r="Q26" s="17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16" t="s">
        <v>15</v>
      </c>
      <c r="C27" s="9"/>
      <c r="D27" s="9"/>
      <c r="E27" s="6"/>
      <c r="F27" s="9"/>
      <c r="G27" s="9"/>
      <c r="H27" s="9"/>
      <c r="I27" s="9"/>
      <c r="J27" s="9"/>
      <c r="K27" s="6"/>
      <c r="L27" s="6"/>
      <c r="M27" s="6"/>
      <c r="N27" s="9"/>
      <c r="O27" s="23">
        <v>0.27</v>
      </c>
      <c r="P27" s="13"/>
      <c r="Q27" s="17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B28" s="22" t="s">
        <v>14</v>
      </c>
      <c r="C28" s="9"/>
      <c r="D28" s="9"/>
      <c r="E28" s="6"/>
      <c r="F28" s="9"/>
      <c r="G28" s="9"/>
      <c r="H28" s="9"/>
      <c r="I28" s="9"/>
      <c r="J28" s="9"/>
      <c r="K28" s="6"/>
      <c r="L28" s="6"/>
      <c r="M28" s="6"/>
      <c r="N28" s="9"/>
      <c r="O28" s="13"/>
      <c r="P28" s="13"/>
      <c r="Q28" s="12">
        <f>'[1]2014'!BD27+'[1]2014'!BH27+'[1]2014'!BK27+'[1]2014'!BN27+'[1]2014'!BQ27+'[1]2014'!BT27+'[1]2014'!BW27+'[1]2014'!BZ27+'[1]2014'!CC27+'[1]2014'!CF27+'[1]2014'!CI27+'[1]2014'!CL27</f>
        <v>9331.98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A29" t="s">
        <v>13</v>
      </c>
      <c r="B29" s="22" t="s">
        <v>12</v>
      </c>
      <c r="C29" s="9"/>
      <c r="D29" s="9"/>
      <c r="E29" s="6"/>
      <c r="F29" s="9"/>
      <c r="G29" s="9"/>
      <c r="H29" s="9"/>
      <c r="I29" s="9"/>
      <c r="J29" s="9"/>
      <c r="K29" s="6"/>
      <c r="L29" s="6"/>
      <c r="M29" s="6"/>
      <c r="N29" s="9"/>
      <c r="O29" s="13"/>
      <c r="P29" s="13"/>
      <c r="Q29" s="12">
        <f>'[1]2014'!BD28+'[1]2014'!BH28+'[1]2014'!BK28+'[1]2014'!BN28+'[1]2014'!BQ28+'[1]2014'!BT28+'[1]2014'!BW28+'[1]2014'!BZ28+'[1]2014'!CC28+'[1]2014'!CF28+'[1]2014'!CI28+'[1]2014'!CL28</f>
        <v>60770.159999999989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2" t="s">
        <v>11</v>
      </c>
      <c r="C30" s="9"/>
      <c r="D30" s="9"/>
      <c r="E30" s="6"/>
      <c r="F30" s="9"/>
      <c r="G30" s="9"/>
      <c r="H30" s="9"/>
      <c r="I30" s="9"/>
      <c r="J30" s="9"/>
      <c r="K30" s="6"/>
      <c r="L30" s="6"/>
      <c r="M30" s="6"/>
      <c r="N30" s="9"/>
      <c r="O30" s="13"/>
      <c r="P30" s="13"/>
      <c r="Q30" s="12">
        <f>'[1]2014'!BD29+'[1]2014'!BH29+'[1]2014'!BK29+'[1]2014'!BN29+'[1]2014'!BQ29+'[1]2014'!BT29+'[1]2014'!BW29+'[1]2014'!BZ29+'[1]2014'!CC29+'[1]2014'!CF29+'[1]2014'!CI29+'[1]2014'!CL29</f>
        <v>18352.589999999997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2" t="s">
        <v>10</v>
      </c>
      <c r="C31" s="9"/>
      <c r="D31" s="9"/>
      <c r="E31" s="6"/>
      <c r="F31" s="9"/>
      <c r="G31" s="9"/>
      <c r="H31" s="9"/>
      <c r="I31" s="9"/>
      <c r="J31" s="9"/>
      <c r="K31" s="6"/>
      <c r="L31" s="6"/>
      <c r="M31" s="6"/>
      <c r="N31" s="9"/>
      <c r="O31" s="13"/>
      <c r="P31" s="13"/>
      <c r="Q31" s="12">
        <v>20078.97</v>
      </c>
      <c r="R31" s="4"/>
      <c r="S31" s="4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>
      <c r="B32" s="22" t="s">
        <v>9</v>
      </c>
      <c r="C32" s="21"/>
      <c r="D32" s="21"/>
      <c r="E32" s="20"/>
      <c r="F32" s="21"/>
      <c r="G32" s="21"/>
      <c r="H32" s="21"/>
      <c r="I32" s="21"/>
      <c r="J32" s="21"/>
      <c r="K32" s="20"/>
      <c r="L32" s="21"/>
      <c r="M32" s="21"/>
      <c r="N32" s="20"/>
      <c r="O32" s="19"/>
      <c r="P32" s="19"/>
      <c r="Q32" s="18">
        <v>34255.35</v>
      </c>
      <c r="R32" s="11"/>
      <c r="S32" s="11"/>
      <c r="T32" s="4"/>
      <c r="U32" s="3"/>
      <c r="V32" s="3"/>
      <c r="W32" s="3"/>
      <c r="X32" s="3"/>
      <c r="Y32" s="3"/>
      <c r="Z32" s="3"/>
      <c r="AA32" s="3"/>
      <c r="AB32" s="3"/>
      <c r="AC32" s="3"/>
    </row>
    <row r="33" spans="2:29" ht="24">
      <c r="B33" s="10" t="s">
        <v>8</v>
      </c>
      <c r="C33" s="15">
        <v>23452.26</v>
      </c>
      <c r="D33" s="15">
        <v>21582.58</v>
      </c>
      <c r="E33" s="6"/>
      <c r="F33" s="15">
        <v>23452.26</v>
      </c>
      <c r="G33" s="15">
        <v>17840.919999999998</v>
      </c>
      <c r="H33" s="6"/>
      <c r="I33" s="6"/>
      <c r="J33" s="6"/>
      <c r="K33" s="6"/>
      <c r="L33" s="6"/>
      <c r="M33" s="6"/>
      <c r="N33" s="6"/>
      <c r="O33" s="8">
        <f>O34+O35+O36+O37+O38</f>
        <v>2.02</v>
      </c>
      <c r="P33" s="8">
        <f>SUM('[1]2014'!CM35)</f>
        <v>63211.329999999994</v>
      </c>
      <c r="Q33" s="8">
        <v>63211.33</v>
      </c>
      <c r="R33" s="11"/>
      <c r="S33" s="11"/>
      <c r="T33" s="11"/>
      <c r="U33" s="3"/>
      <c r="V33" s="3"/>
      <c r="W33" s="3"/>
      <c r="X33" s="3"/>
      <c r="Y33" s="3"/>
      <c r="Z33" s="3"/>
      <c r="AA33" s="3"/>
      <c r="AB33" s="3"/>
      <c r="AC33" s="3"/>
    </row>
    <row r="34" spans="2:29">
      <c r="B34" s="16" t="s">
        <v>7</v>
      </c>
      <c r="C34" s="15"/>
      <c r="D34" s="15"/>
      <c r="E34" s="6"/>
      <c r="F34" s="15"/>
      <c r="G34" s="15"/>
      <c r="H34" s="6"/>
      <c r="I34" s="6"/>
      <c r="J34" s="6"/>
      <c r="K34" s="6"/>
      <c r="L34" s="6"/>
      <c r="M34" s="6"/>
      <c r="N34" s="6"/>
      <c r="O34" s="17">
        <v>1</v>
      </c>
      <c r="P34" s="13"/>
      <c r="Q34" s="12"/>
      <c r="R34" s="11"/>
      <c r="S34" s="11"/>
      <c r="T34" s="11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6" t="s">
        <v>6</v>
      </c>
      <c r="C35" s="15"/>
      <c r="D35" s="15"/>
      <c r="E35" s="6"/>
      <c r="F35" s="15"/>
      <c r="G35" s="15"/>
      <c r="H35" s="6"/>
      <c r="I35" s="6"/>
      <c r="J35" s="6"/>
      <c r="K35" s="6"/>
      <c r="L35" s="6"/>
      <c r="M35" s="6"/>
      <c r="N35" s="6"/>
      <c r="O35" s="17">
        <v>0.32</v>
      </c>
      <c r="P35" s="13"/>
      <c r="Q35" s="12"/>
      <c r="R35" s="11"/>
      <c r="S35" s="11"/>
      <c r="T35" s="11"/>
      <c r="U35" s="3"/>
      <c r="V35" s="3"/>
      <c r="W35" s="3"/>
      <c r="X35" s="3"/>
      <c r="Y35" s="3"/>
      <c r="Z35" s="3"/>
      <c r="AA35" s="3"/>
      <c r="AB35" s="3"/>
      <c r="AC35" s="3"/>
    </row>
    <row r="36" spans="2:29" ht="24">
      <c r="B36" s="16" t="s">
        <v>5</v>
      </c>
      <c r="C36" s="15"/>
      <c r="D36" s="15"/>
      <c r="E36" s="6"/>
      <c r="F36" s="15"/>
      <c r="G36" s="15"/>
      <c r="H36" s="6"/>
      <c r="I36" s="6"/>
      <c r="J36" s="6"/>
      <c r="K36" s="6"/>
      <c r="L36" s="6"/>
      <c r="M36" s="6"/>
      <c r="N36" s="6"/>
      <c r="O36" s="17">
        <v>0.55000000000000004</v>
      </c>
      <c r="P36" s="13"/>
      <c r="Q36" s="12"/>
      <c r="R36" s="11"/>
      <c r="S36" s="11"/>
      <c r="T36" s="11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6" t="s">
        <v>4</v>
      </c>
      <c r="C37" s="15"/>
      <c r="D37" s="15"/>
      <c r="E37" s="6"/>
      <c r="F37" s="15"/>
      <c r="G37" s="15"/>
      <c r="H37" s="6"/>
      <c r="I37" s="6"/>
      <c r="J37" s="6"/>
      <c r="K37" s="6"/>
      <c r="L37" s="6"/>
      <c r="M37" s="6"/>
      <c r="N37" s="6"/>
      <c r="O37" s="17">
        <v>0.15</v>
      </c>
      <c r="P37" s="13"/>
      <c r="Q37" s="12"/>
      <c r="R37" s="11"/>
      <c r="S37" s="11"/>
      <c r="T37" s="11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6" t="s">
        <v>3</v>
      </c>
      <c r="C38" s="15"/>
      <c r="D38" s="15"/>
      <c r="E38" s="6"/>
      <c r="F38" s="15"/>
      <c r="G38" s="15"/>
      <c r="H38" s="6"/>
      <c r="I38" s="6"/>
      <c r="J38" s="6"/>
      <c r="K38" s="6"/>
      <c r="L38" s="6"/>
      <c r="M38" s="6"/>
      <c r="N38" s="6"/>
      <c r="O38" s="14"/>
      <c r="P38" s="13"/>
      <c r="Q38" s="12"/>
      <c r="R38" s="11"/>
      <c r="S38" s="11"/>
      <c r="T38" s="11"/>
      <c r="U38" s="3"/>
      <c r="V38" s="3"/>
      <c r="W38" s="3"/>
      <c r="X38" s="3"/>
      <c r="Y38" s="3"/>
      <c r="Z38" s="3"/>
      <c r="AA38" s="3"/>
      <c r="AB38" s="3"/>
      <c r="AC38" s="3"/>
    </row>
    <row r="39" spans="2:29">
      <c r="B39" s="10" t="s">
        <v>2</v>
      </c>
      <c r="C39" s="6"/>
      <c r="D39" s="6"/>
      <c r="E39" s="9">
        <v>15668.2</v>
      </c>
      <c r="F39" s="6"/>
      <c r="G39" s="6"/>
      <c r="H39" s="9">
        <v>3615.12</v>
      </c>
      <c r="I39" s="6"/>
      <c r="J39" s="6"/>
      <c r="K39" s="9">
        <v>10350.17</v>
      </c>
      <c r="L39" s="6"/>
      <c r="M39" s="6"/>
      <c r="N39" s="9">
        <v>29414.75</v>
      </c>
      <c r="O39" s="8">
        <v>3.62</v>
      </c>
      <c r="P39" s="8">
        <f>SUM('[1]2014'!CM46)</f>
        <v>109827.38999999998</v>
      </c>
      <c r="Q39" s="7">
        <v>109827.39</v>
      </c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B40" s="6"/>
      <c r="O40" s="6"/>
      <c r="P40" s="6"/>
      <c r="Q40" s="6"/>
      <c r="R40" s="5"/>
      <c r="S40" s="4"/>
      <c r="T40" s="4"/>
      <c r="U40" s="3"/>
      <c r="V40" s="3"/>
      <c r="W40" s="3"/>
      <c r="X40" s="3"/>
      <c r="Y40" s="3"/>
      <c r="Z40" s="2"/>
      <c r="AA40" s="3"/>
      <c r="AB40" s="3"/>
      <c r="AC40" s="2"/>
    </row>
    <row r="41" spans="2:29">
      <c r="Q41" s="1"/>
    </row>
    <row r="42" spans="2:29">
      <c r="B42" t="s">
        <v>1</v>
      </c>
      <c r="Q42" s="1"/>
    </row>
    <row r="43" spans="2:29">
      <c r="Q43" s="1"/>
    </row>
    <row r="44" spans="2:29">
      <c r="Q44" s="1"/>
    </row>
    <row r="45" spans="2:29">
      <c r="B45" t="s">
        <v>0</v>
      </c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  <row r="107" spans="17:17">
      <c r="Q107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2015-03-27T04:28:11Z</dcterms:created>
  <dcterms:modified xsi:type="dcterms:W3CDTF">2015-03-27T04:28:27Z</dcterms:modified>
</cp:coreProperties>
</file>